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сопостав'!$A$5:$N$17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сопостав'!$A$7:$M$17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0" i="22" l="1"/>
  <c r="K18"/>
  <c r="F10"/>
  <c r="G10" s="1"/>
  <c r="M7" l="1"/>
  <c r="F8"/>
  <c r="G8" s="1"/>
  <c r="F7"/>
  <c r="G7" s="1"/>
  <c r="F9"/>
  <c r="G9" s="1"/>
  <c r="M8"/>
  <c r="M9"/>
  <c r="B10" i="37"/>
  <c r="A3" i="16"/>
  <c r="M18" i="22" l="1"/>
  <c r="G18"/>
</calcChain>
</file>

<file path=xl/sharedStrings.xml><?xml version="1.0" encoding="utf-8"?>
<sst xmlns="http://schemas.openxmlformats.org/spreadsheetml/2006/main" count="202" uniqueCount="132">
  <si>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</si>
  <si>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</si>
  <si>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</si>
  <si>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</si>
  <si>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</si>
  <si>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</si>
  <si>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</si>
  <si>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</si>
  <si>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</si>
  <si>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</si>
  <si>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</si>
  <si>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</si>
  <si>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</si>
  <si>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</si>
  <si>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</si>
  <si>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</si>
  <si>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</si>
  <si>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</si>
  <si>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</si>
  <si>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</si>
  <si>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</si>
  <si>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</si>
  <si>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</si>
  <si>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</si>
  <si>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</si>
  <si>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</si>
  <si>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</si>
  <si>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</si>
  <si>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</si>
  <si>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</si>
  <si>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</si>
  <si>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</si>
  <si>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</si>
  <si>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</si>
  <si>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</si>
  <si>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</si>
  <si>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</si>
  <si>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</si>
  <si>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</si>
  <si>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</si>
  <si>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</si>
  <si>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</si>
  <si>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</si>
  <si>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</si>
  <si>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</si>
  <si>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</si>
  <si>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</si>
  <si>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</si>
  <si>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</si>
  <si>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</si>
  <si>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</si>
  <si>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</si>
  <si>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</si>
  <si>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</si>
  <si>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</si>
  <si>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</si>
  <si>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</si>
  <si>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</si>
  <si>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</si>
  <si>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</si>
  <si>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</si>
  <si>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</si>
  <si>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</si>
  <si>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</si>
  <si>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</si>
  <si>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</si>
  <si>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</si>
  <si>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</si>
  <si>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</si>
  <si>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</si>
  <si>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</si>
  <si>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</si>
  <si>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</si>
  <si>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</si>
  <si>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</si>
  <si>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</si>
  <si>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</si>
  <si>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</si>
  <si>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</si>
  <si>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</si>
  <si>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</si>
  <si>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</si>
  <si>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</si>
  <si>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</si>
  <si>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</si>
  <si>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</si>
  <si>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</si>
  <si>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</si>
  <si>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</si>
  <si>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</si>
  <si>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</si>
  <si>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</si>
  <si>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</si>
  <si>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</si>
  <si>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</si>
  <si>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</si>
  <si>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</si>
  <si>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</si>
  <si>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</si>
  <si>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</si>
  <si>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</si>
  <si>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</si>
  <si>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</si>
  <si>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</si>
  <si>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</si>
  <si>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</si>
  <si>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</si>
  <si>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</si>
  <si>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</si>
  <si>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</si>
  <si>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</si>
  <si>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</si>
  <si>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</si>
  <si>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</si>
  <si>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</si>
  <si>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</si>
  <si>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</si>
  <si>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</si>
  <si>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</si>
  <si>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</si>
  <si>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</si>
  <si>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</si>
  <si>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</si>
  <si>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</si>
  <si>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</si>
  <si>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</si>
  <si>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</si>
  <si>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</si>
  <si>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</si>
  <si>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</si>
  <si>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</si>
  <si>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Главный врач ОГБУЗ «Старооскольская окружная больница Святителя Луки Крымского» Немцева С.А.</t>
  </si>
</sst>
</file>

<file path=xl/styles.xml><?xml version="1.0" encoding="utf-8"?>
<styleSheet xmlns="http://schemas.openxmlformats.org/spreadsheetml/2006/main">
  <fonts count="44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4" fillId="0" borderId="0"/>
    <xf numFmtId="0" fontId="19" fillId="0" borderId="0"/>
    <xf numFmtId="0" fontId="20" fillId="0" borderId="0"/>
    <xf numFmtId="0" fontId="12" fillId="0" borderId="0"/>
  </cellStyleXfs>
  <cellXfs count="196">
    <xf numFmtId="0" fontId="0" fillId="0" borderId="0" xfId="0"/>
    <xf numFmtId="0" fontId="25" fillId="0" borderId="0" xfId="0" applyFont="1" applyAlignment="1">
      <alignment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3" fillId="0" borderId="0" xfId="0" applyNumberFormat="1" applyFont="1" applyAlignment="1">
      <alignment horizontal="center" vertical="center"/>
    </xf>
    <xf numFmtId="0" fontId="28" fillId="0" borderId="0" xfId="0" applyFont="1"/>
    <xf numFmtId="0" fontId="29" fillId="0" borderId="0" xfId="0" applyFont="1"/>
    <xf numFmtId="0" fontId="4" fillId="0" borderId="0" xfId="0" applyFont="1" applyFill="1" applyAlignment="1" applyProtection="1">
      <alignment horizontal="left"/>
    </xf>
    <xf numFmtId="0" fontId="24" fillId="0" borderId="0" xfId="0" applyFont="1" applyAlignment="1">
      <alignment horizontal="left" vertical="center"/>
    </xf>
    <xf numFmtId="0" fontId="29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0" fillId="0" borderId="0" xfId="0" applyFont="1" applyAlignment="1">
      <alignment horizontal="justify" vertical="center"/>
    </xf>
    <xf numFmtId="0" fontId="10" fillId="0" borderId="0" xfId="0" applyFont="1"/>
    <xf numFmtId="0" fontId="9" fillId="0" borderId="0" xfId="0" applyFont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 applyProtection="1">
      <alignment horizontal="center" vertical="center"/>
    </xf>
    <xf numFmtId="4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8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0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2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2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left" vertical="top" wrapText="1"/>
    </xf>
    <xf numFmtId="0" fontId="0" fillId="0" borderId="0" xfId="0" applyAlignment="1"/>
    <xf numFmtId="0" fontId="9" fillId="0" borderId="0" xfId="0" applyFont="1" applyBorder="1" applyAlignment="1">
      <alignment horizontal="left" vertical="top"/>
    </xf>
    <xf numFmtId="2" fontId="10" fillId="0" borderId="8" xfId="0" applyNumberFormat="1" applyFont="1" applyBorder="1" applyAlignment="1">
      <alignment horizontal="left" wrapText="1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/>
    </xf>
    <xf numFmtId="0" fontId="28" fillId="0" borderId="10" xfId="0" applyNumberFormat="1" applyFont="1" applyBorder="1" applyAlignment="1">
      <alignment horizontal="left" vertical="center" wrapText="1"/>
    </xf>
    <xf numFmtId="0" fontId="28" fillId="0" borderId="10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right" wrapText="1"/>
    </xf>
    <xf numFmtId="0" fontId="29" fillId="0" borderId="0" xfId="0" applyFont="1" applyAlignment="1">
      <alignment horizontal="right" wrapText="1"/>
    </xf>
    <xf numFmtId="0" fontId="2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7" fillId="0" borderId="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4" fillId="4" borderId="21" xfId="0" applyFont="1" applyFill="1" applyBorder="1" applyAlignment="1">
      <alignment horizontal="center" vertical="center" wrapText="1"/>
    </xf>
    <xf numFmtId="0" fontId="34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35" fillId="0" borderId="0" xfId="0" applyFont="1"/>
    <xf numFmtId="0" fontId="0" fillId="0" borderId="0" xfId="0" applyAlignment="1">
      <alignment horizontal="right"/>
    </xf>
    <xf numFmtId="0" fontId="3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4" fillId="0" borderId="0" xfId="0" applyFont="1" applyAlignment="1">
      <alignment horizontal="right" vertical="center" wrapText="1"/>
    </xf>
    <xf numFmtId="0" fontId="32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center" wrapText="1"/>
    </xf>
    <xf numFmtId="0" fontId="16" fillId="3" borderId="0" xfId="0" applyFont="1" applyFill="1" applyBorder="1" applyAlignment="1">
      <alignment horizontal="left" vertical="center"/>
    </xf>
    <xf numFmtId="0" fontId="31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8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28" fillId="0" borderId="1" xfId="0" applyNumberFormat="1" applyFont="1" applyBorder="1" applyAlignment="1">
      <alignment horizontal="left" vertical="center" wrapText="1"/>
    </xf>
    <xf numFmtId="0" fontId="28" fillId="0" borderId="14" xfId="0" applyNumberFormat="1" applyFont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28" fillId="0" borderId="15" xfId="0" applyNumberFormat="1" applyFont="1" applyBorder="1" applyAlignment="1">
      <alignment horizontal="center" vertical="center" wrapText="1"/>
    </xf>
    <xf numFmtId="49" fontId="28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3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2" fillId="3" borderId="2" xfId="0" applyNumberFormat="1" applyFont="1" applyFill="1" applyBorder="1" applyAlignment="1">
      <alignment horizontal="center" vertical="center"/>
    </xf>
    <xf numFmtId="3" fontId="36" fillId="0" borderId="10" xfId="0" applyNumberFormat="1" applyFont="1" applyBorder="1" applyAlignment="1">
      <alignment horizontal="center" vertical="center" wrapText="1"/>
    </xf>
    <xf numFmtId="3" fontId="12" fillId="0" borderId="10" xfId="0" applyNumberFormat="1" applyFont="1" applyFill="1" applyBorder="1" applyAlignment="1" applyProtection="1">
      <alignment horizontal="center" vertical="center"/>
    </xf>
    <xf numFmtId="3" fontId="12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7" fillId="0" borderId="23" xfId="0" applyFont="1" applyFill="1" applyBorder="1" applyAlignment="1">
      <alignment horizontal="left" vertical="center"/>
    </xf>
    <xf numFmtId="0" fontId="0" fillId="5" borderId="0" xfId="0" applyFill="1"/>
    <xf numFmtId="49" fontId="12" fillId="0" borderId="2" xfId="0" applyNumberFormat="1" applyFont="1" applyFill="1" applyBorder="1" applyAlignment="1" applyProtection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" fontId="12" fillId="0" borderId="2" xfId="0" applyNumberFormat="1" applyFont="1" applyFill="1" applyBorder="1" applyAlignment="1">
      <alignment horizontal="center" vertical="center" wrapText="1"/>
    </xf>
    <xf numFmtId="1" fontId="40" fillId="0" borderId="8" xfId="0" applyNumberFormat="1" applyFont="1" applyBorder="1" applyAlignment="1">
      <alignment horizontal="left" wrapText="1"/>
    </xf>
    <xf numFmtId="0" fontId="17" fillId="0" borderId="2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7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9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39" fillId="5" borderId="0" xfId="0" applyFont="1" applyFill="1" applyAlignment="1">
      <alignment horizontal="left" vertical="top" wrapText="1"/>
    </xf>
    <xf numFmtId="0" fontId="25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vertical="top" wrapText="1"/>
    </xf>
    <xf numFmtId="0" fontId="30" fillId="3" borderId="0" xfId="0" applyFont="1" applyFill="1" applyAlignment="1">
      <alignment horizontal="left" vertical="top" wrapText="1"/>
    </xf>
    <xf numFmtId="0" fontId="38" fillId="0" borderId="15" xfId="0" applyNumberFormat="1" applyFont="1" applyBorder="1" applyAlignment="1">
      <alignment horizontal="center" vertical="top" wrapText="1"/>
    </xf>
    <xf numFmtId="0" fontId="38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49" fontId="28" fillId="0" borderId="24" xfId="0" applyNumberFormat="1" applyFont="1" applyBorder="1" applyAlignment="1">
      <alignment horizontal="left" vertical="top" wrapText="1"/>
    </xf>
    <xf numFmtId="49" fontId="28" fillId="0" borderId="0" xfId="0" applyNumberFormat="1" applyFont="1" applyBorder="1" applyAlignment="1">
      <alignment horizontal="left" vertical="center" wrapText="1"/>
    </xf>
    <xf numFmtId="0" fontId="32" fillId="0" borderId="0" xfId="0" applyFont="1" applyAlignment="1">
      <alignment horizontal="justify" vertical="center" wrapText="1"/>
    </xf>
    <xf numFmtId="0" fontId="3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2" fillId="0" borderId="0" xfId="0" applyFont="1" applyAlignment="1">
      <alignment horizontal="right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left" vertical="center" wrapText="1"/>
    </xf>
    <xf numFmtId="0" fontId="41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12" fillId="3" borderId="2" xfId="0" applyNumberFormat="1" applyFont="1" applyFill="1" applyBorder="1" applyAlignment="1" applyProtection="1">
      <alignment horizontal="center" vertical="center"/>
    </xf>
    <xf numFmtId="0" fontId="0" fillId="3" borderId="0" xfId="0" applyFill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18</xdr:row>
      <xdr:rowOff>1238250</xdr:rowOff>
    </xdr:from>
    <xdr:to>
      <xdr:col>1</xdr:col>
      <xdr:colOff>285750</xdr:colOff>
      <xdr:row>18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18</xdr:row>
      <xdr:rowOff>1238250</xdr:rowOff>
    </xdr:from>
    <xdr:to>
      <xdr:col>1</xdr:col>
      <xdr:colOff>285750</xdr:colOff>
      <xdr:row>18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18</xdr:row>
      <xdr:rowOff>1238250</xdr:rowOff>
    </xdr:from>
    <xdr:to>
      <xdr:col>1</xdr:col>
      <xdr:colOff>285750</xdr:colOff>
      <xdr:row>18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99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3"/>
      <c r="C1" s="99"/>
      <c r="D1" s="99"/>
      <c r="E1" s="99"/>
      <c r="F1" s="99"/>
      <c r="G1" s="99"/>
      <c r="H1" s="72"/>
      <c r="I1" s="72" t="s">
        <v>28</v>
      </c>
    </row>
    <row r="2" spans="2:9">
      <c r="B2" s="73"/>
      <c r="C2" s="99"/>
      <c r="D2" s="99"/>
      <c r="E2" s="99"/>
      <c r="F2" s="72"/>
      <c r="G2" s="106"/>
      <c r="H2" s="106"/>
      <c r="I2" s="99"/>
    </row>
    <row r="3" spans="2:9">
      <c r="B3" s="73"/>
      <c r="C3" s="99"/>
      <c r="D3" s="99"/>
      <c r="E3" s="99"/>
      <c r="F3" s="99"/>
      <c r="G3" s="99"/>
      <c r="H3" s="72"/>
      <c r="I3" s="99"/>
    </row>
    <row r="4" spans="2:9">
      <c r="B4" s="73"/>
      <c r="C4" s="99"/>
      <c r="D4" s="99"/>
      <c r="E4" s="99"/>
      <c r="F4" s="99"/>
      <c r="G4" s="99"/>
      <c r="H4" s="99"/>
      <c r="I4" s="99"/>
    </row>
    <row r="5" spans="2:9">
      <c r="B5" s="73"/>
      <c r="C5" s="99"/>
      <c r="D5" s="99"/>
      <c r="E5" s="99"/>
      <c r="F5" s="99"/>
      <c r="G5" s="99"/>
      <c r="H5" s="72"/>
      <c r="I5" s="72" t="s">
        <v>66</v>
      </c>
    </row>
    <row r="6" spans="2:9">
      <c r="B6" s="73"/>
      <c r="C6" s="99"/>
      <c r="D6" s="99"/>
      <c r="E6" s="99"/>
      <c r="F6" s="99"/>
      <c r="G6" s="72"/>
      <c r="H6" s="99"/>
      <c r="I6" s="99"/>
    </row>
    <row r="7" spans="2:9" ht="26.25" customHeight="1">
      <c r="B7" s="73"/>
      <c r="C7" s="99"/>
      <c r="D7" s="73"/>
      <c r="E7" s="73"/>
      <c r="F7" s="73" t="s">
        <v>30</v>
      </c>
      <c r="G7" s="72"/>
      <c r="H7" s="99"/>
      <c r="I7" s="99"/>
    </row>
    <row r="8" spans="2:9" ht="33" customHeight="1">
      <c r="B8" s="73"/>
      <c r="C8" s="99"/>
      <c r="D8" s="99"/>
      <c r="E8" s="99"/>
      <c r="F8" s="99"/>
      <c r="G8" s="99"/>
      <c r="H8" s="99"/>
      <c r="I8" s="99"/>
    </row>
    <row r="9" spans="2:9" ht="21" customHeight="1">
      <c r="B9" s="73"/>
      <c r="C9" s="73"/>
      <c r="D9" s="73"/>
      <c r="E9" s="73"/>
      <c r="F9" s="73" t="s">
        <v>0</v>
      </c>
      <c r="G9" s="73"/>
      <c r="H9" s="99"/>
      <c r="I9" s="99"/>
    </row>
    <row r="10" spans="2:9" ht="60.75" customHeight="1">
      <c r="B10" s="141" t="str">
        <f>Спецификация!B4</f>
        <v>Поставка медицинских изделий Перчатки хирургические (5) на 2021 год</v>
      </c>
      <c r="C10" s="142"/>
      <c r="D10" s="142"/>
      <c r="E10" s="142"/>
      <c r="F10" s="142"/>
      <c r="G10" s="142"/>
      <c r="H10" s="143"/>
      <c r="I10" s="143"/>
    </row>
    <row r="11" spans="2:9" ht="31.5" customHeight="1">
      <c r="B11" s="73"/>
      <c r="C11" s="99"/>
      <c r="D11" s="99"/>
      <c r="E11" s="99"/>
      <c r="F11" s="99"/>
      <c r="G11" s="99"/>
      <c r="H11" s="99"/>
      <c r="I11" s="99"/>
    </row>
    <row r="12" spans="2:9" ht="61.5" customHeight="1">
      <c r="B12" s="144" t="s">
        <v>1</v>
      </c>
      <c r="C12" s="146" t="s">
        <v>59</v>
      </c>
      <c r="D12" s="146" t="s">
        <v>65</v>
      </c>
      <c r="E12" s="144" t="s">
        <v>60</v>
      </c>
      <c r="F12" s="146" t="s">
        <v>34</v>
      </c>
      <c r="G12" s="146" t="s">
        <v>4</v>
      </c>
      <c r="H12" s="103" t="s">
        <v>67</v>
      </c>
      <c r="I12" s="146" t="s">
        <v>33</v>
      </c>
    </row>
    <row r="13" spans="2:9" ht="24.75" customHeight="1">
      <c r="B13" s="145"/>
      <c r="C13" s="147"/>
      <c r="D13" s="146"/>
      <c r="E13" s="145"/>
      <c r="F13" s="146"/>
      <c r="G13" s="146"/>
      <c r="H13" s="104" t="s">
        <v>68</v>
      </c>
      <c r="I13" s="146"/>
    </row>
    <row r="14" spans="2:9" ht="25.5" hidden="1" customHeight="1">
      <c r="B14" s="145"/>
      <c r="C14" s="147"/>
      <c r="D14" s="146"/>
      <c r="E14" s="145"/>
      <c r="F14" s="146"/>
      <c r="G14" s="146"/>
      <c r="H14" s="104"/>
      <c r="I14" s="146"/>
    </row>
    <row r="15" spans="2:9">
      <c r="B15" s="145"/>
      <c r="C15" s="147"/>
      <c r="D15" s="146"/>
      <c r="E15" s="145"/>
      <c r="F15" s="146"/>
      <c r="G15" s="146"/>
      <c r="H15" s="104"/>
      <c r="I15" s="146"/>
    </row>
    <row r="16" spans="2:9">
      <c r="B16" s="145"/>
      <c r="C16" s="147"/>
      <c r="D16" s="146"/>
      <c r="E16" s="145"/>
      <c r="F16" s="146"/>
      <c r="G16" s="146"/>
      <c r="H16" s="104"/>
      <c r="I16" s="146"/>
    </row>
    <row r="17" spans="1:9" ht="1.5" customHeight="1">
      <c r="B17" s="145"/>
      <c r="C17" s="148"/>
      <c r="D17" s="144"/>
      <c r="E17" s="145"/>
      <c r="F17" s="144"/>
      <c r="G17" s="144"/>
      <c r="H17" s="105"/>
      <c r="I17" s="146"/>
    </row>
    <row r="18" spans="1:9">
      <c r="B18" s="101"/>
      <c r="C18" s="102"/>
      <c r="D18" s="102"/>
      <c r="E18" s="102"/>
      <c r="F18" s="102"/>
      <c r="G18" s="102"/>
      <c r="H18" s="102"/>
      <c r="I18" s="102"/>
    </row>
    <row r="19" spans="1:9">
      <c r="B19" s="156"/>
      <c r="C19" s="154"/>
      <c r="D19" s="154"/>
      <c r="E19" s="154"/>
      <c r="F19" s="154"/>
      <c r="G19" s="154"/>
      <c r="H19" s="99"/>
      <c r="I19" s="99"/>
    </row>
    <row r="20" spans="1:9" s="122" customFormat="1" ht="33.75" customHeight="1">
      <c r="B20" s="162" t="s">
        <v>103</v>
      </c>
      <c r="C20" s="162"/>
      <c r="D20" s="162"/>
      <c r="E20" s="162"/>
      <c r="F20" s="162"/>
      <c r="G20" s="162"/>
      <c r="H20" s="162"/>
      <c r="I20" s="162"/>
    </row>
    <row r="21" spans="1:9" s="122" customFormat="1" ht="25.5" customHeight="1">
      <c r="B21" s="163" t="s">
        <v>35</v>
      </c>
      <c r="C21" s="163"/>
      <c r="D21" s="163"/>
      <c r="E21" s="163"/>
      <c r="F21" s="163"/>
      <c r="G21" s="163"/>
      <c r="H21" s="163"/>
      <c r="I21" s="163"/>
    </row>
    <row r="22" spans="1:9" s="122" customFormat="1" ht="171.75" customHeight="1">
      <c r="B22" s="164" t="s">
        <v>109</v>
      </c>
      <c r="C22" s="164"/>
      <c r="D22" s="164"/>
      <c r="E22" s="164"/>
      <c r="F22" s="164"/>
      <c r="G22" s="164"/>
      <c r="H22" s="164"/>
      <c r="I22" s="164"/>
    </row>
    <row r="23" spans="1:9" s="122" customFormat="1" ht="104.25" customHeight="1">
      <c r="B23" s="139" t="s">
        <v>110</v>
      </c>
      <c r="C23" s="139"/>
      <c r="D23" s="139"/>
      <c r="E23" s="139"/>
      <c r="F23" s="139"/>
      <c r="G23" s="139"/>
      <c r="H23" s="139"/>
      <c r="I23" s="139"/>
    </row>
    <row r="24" spans="1:9" s="122" customFormat="1" ht="73.5" customHeight="1">
      <c r="B24" s="164" t="s">
        <v>104</v>
      </c>
      <c r="C24" s="164"/>
      <c r="D24" s="164"/>
      <c r="E24" s="164"/>
      <c r="F24" s="164"/>
      <c r="G24" s="164"/>
      <c r="H24" s="164"/>
      <c r="I24" s="164"/>
    </row>
    <row r="25" spans="1:9" s="122" customFormat="1" ht="48.75" customHeight="1">
      <c r="B25" s="139"/>
      <c r="C25" s="139"/>
      <c r="D25" s="139"/>
      <c r="E25" s="139"/>
      <c r="F25" s="139"/>
      <c r="G25" s="139"/>
      <c r="H25" s="139"/>
      <c r="I25" s="139"/>
    </row>
    <row r="26" spans="1:9" s="122" customFormat="1" ht="28.5" customHeight="1">
      <c r="B26" s="140" t="s">
        <v>39</v>
      </c>
      <c r="C26" s="140"/>
      <c r="D26" s="140"/>
      <c r="E26" s="140"/>
      <c r="F26" s="140"/>
      <c r="G26" s="140"/>
      <c r="H26" s="140"/>
      <c r="I26" s="140"/>
    </row>
    <row r="27" spans="1:9" s="122" customFormat="1" ht="16.5">
      <c r="A27" s="160" t="s">
        <v>105</v>
      </c>
      <c r="B27" s="160"/>
      <c r="C27" s="160"/>
      <c r="D27" s="160"/>
      <c r="E27" s="160"/>
      <c r="F27" s="160"/>
      <c r="G27" s="160"/>
    </row>
    <row r="28" spans="1:9" s="122" customFormat="1" ht="16.5">
      <c r="A28" s="161" t="s">
        <v>106</v>
      </c>
      <c r="B28" s="161"/>
      <c r="C28" s="161"/>
      <c r="D28" s="161"/>
      <c r="E28" s="161"/>
      <c r="F28" s="161"/>
      <c r="G28" s="161"/>
    </row>
    <row r="29" spans="1:9" ht="49.5" customHeight="1">
      <c r="B29" s="157"/>
      <c r="C29" s="158"/>
      <c r="D29" s="95"/>
      <c r="E29" s="95"/>
      <c r="F29" s="95"/>
      <c r="G29" s="95"/>
      <c r="H29" s="95"/>
      <c r="I29" s="99"/>
    </row>
    <row r="30" spans="1:9">
      <c r="B30" s="94"/>
      <c r="C30" s="95"/>
      <c r="D30" s="95"/>
      <c r="E30" s="95"/>
      <c r="F30" s="95"/>
      <c r="G30" s="95"/>
      <c r="H30" s="95"/>
      <c r="I30" s="99"/>
    </row>
    <row r="31" spans="1:9" ht="36" customHeight="1">
      <c r="B31" s="149"/>
      <c r="C31" s="150"/>
      <c r="D31" s="150"/>
      <c r="E31" s="150"/>
      <c r="F31" s="150"/>
      <c r="G31" s="150"/>
      <c r="H31" s="150"/>
      <c r="I31" s="151"/>
    </row>
    <row r="32" spans="1:9" ht="29.25" customHeight="1">
      <c r="B32" s="149"/>
      <c r="C32" s="150"/>
      <c r="D32" s="150"/>
      <c r="E32" s="150"/>
      <c r="F32" s="150"/>
      <c r="G32" s="150"/>
      <c r="H32" s="150"/>
      <c r="I32" s="159"/>
    </row>
    <row r="33" spans="2:9" ht="34.5" customHeight="1">
      <c r="B33" s="149"/>
      <c r="C33" s="150"/>
      <c r="D33" s="150"/>
      <c r="E33" s="150"/>
      <c r="F33" s="150"/>
      <c r="G33" s="150"/>
      <c r="H33" s="150"/>
      <c r="I33" s="99"/>
    </row>
    <row r="34" spans="2:9">
      <c r="B34" s="94"/>
      <c r="C34" s="95"/>
      <c r="D34" s="95"/>
      <c r="E34" s="95"/>
      <c r="F34" s="95"/>
      <c r="G34" s="95"/>
      <c r="H34" s="95"/>
      <c r="I34" s="99"/>
    </row>
    <row r="35" spans="2:9" ht="55.5" customHeight="1">
      <c r="B35" s="149"/>
      <c r="C35" s="150"/>
      <c r="D35" s="150"/>
      <c r="E35" s="150"/>
      <c r="F35" s="150"/>
      <c r="G35" s="150"/>
      <c r="H35" s="150"/>
      <c r="I35" s="151"/>
    </row>
    <row r="36" spans="2:9" ht="30" customHeight="1">
      <c r="B36" s="152"/>
      <c r="C36" s="153"/>
      <c r="D36" s="153"/>
      <c r="E36" s="153"/>
      <c r="F36" s="153"/>
      <c r="G36" s="153"/>
      <c r="H36" s="154"/>
      <c r="I36" s="154"/>
    </row>
    <row r="37" spans="2:9" ht="33" customHeight="1">
      <c r="B37" s="152"/>
      <c r="C37" s="153"/>
      <c r="D37" s="153"/>
      <c r="E37" s="153"/>
      <c r="F37" s="153"/>
      <c r="G37" s="153"/>
      <c r="H37" s="154"/>
      <c r="I37" s="154"/>
    </row>
    <row r="38" spans="2:9" ht="46.5" customHeight="1">
      <c r="B38" s="155" t="s">
        <v>39</v>
      </c>
      <c r="C38" s="153"/>
      <c r="D38" s="153"/>
      <c r="E38" s="153"/>
      <c r="F38" s="153"/>
      <c r="G38" s="153"/>
      <c r="H38" s="154"/>
      <c r="I38" s="154"/>
    </row>
    <row r="39" spans="2:9">
      <c r="B39" s="99"/>
      <c r="C39" s="99"/>
      <c r="D39" s="99"/>
      <c r="E39" s="99"/>
      <c r="F39" s="99"/>
      <c r="G39" s="99"/>
      <c r="H39" s="99"/>
      <c r="I39" s="99"/>
    </row>
    <row r="40" spans="2:9">
      <c r="B40" s="99" t="s">
        <v>69</v>
      </c>
      <c r="C40" s="99"/>
      <c r="D40" s="99"/>
      <c r="E40" s="99"/>
      <c r="F40" s="99"/>
      <c r="G40" s="99"/>
      <c r="H40" s="99"/>
      <c r="I40" s="99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0" customWidth="1"/>
    <col min="6" max="6" width="20.140625" style="49" customWidth="1"/>
  </cols>
  <sheetData>
    <row r="1" spans="1:9" ht="15.75">
      <c r="A1" s="36"/>
      <c r="C1" s="6"/>
      <c r="D1" s="9"/>
      <c r="F1" s="67" t="s">
        <v>26</v>
      </c>
    </row>
    <row r="2" spans="1:9" ht="16.5">
      <c r="B2" s="3"/>
      <c r="C2" s="6"/>
      <c r="D2" s="9"/>
      <c r="E2" s="48"/>
      <c r="F2" s="68" t="s">
        <v>27</v>
      </c>
      <c r="G2" s="60"/>
    </row>
    <row r="3" spans="1:9" ht="18.75">
      <c r="B3" s="3"/>
      <c r="C3" s="66"/>
      <c r="D3" s="98" t="s">
        <v>0</v>
      </c>
    </row>
    <row r="4" spans="1:9" ht="47.25" customHeight="1">
      <c r="B4" s="173" t="s">
        <v>121</v>
      </c>
      <c r="C4" s="173"/>
      <c r="D4" s="173"/>
      <c r="E4" s="173"/>
      <c r="F4" s="173"/>
    </row>
    <row r="5" spans="1:9" ht="16.5">
      <c r="B5" s="4"/>
      <c r="C5" s="6"/>
      <c r="D5" s="9"/>
    </row>
    <row r="6" spans="1:9" ht="57" customHeight="1">
      <c r="B6" s="174" t="s">
        <v>64</v>
      </c>
      <c r="C6" s="174"/>
      <c r="D6" s="174"/>
      <c r="E6" s="174"/>
      <c r="F6" s="174"/>
      <c r="I6" s="81"/>
    </row>
    <row r="7" spans="1:9" ht="17.25" thickBot="1">
      <c r="B7" s="1"/>
      <c r="C7" s="7"/>
      <c r="D7" s="10"/>
    </row>
    <row r="8" spans="1:9" s="40" customFormat="1" ht="17.25" thickBot="1">
      <c r="B8" s="46" t="s">
        <v>63</v>
      </c>
      <c r="C8" s="61"/>
      <c r="D8" s="10"/>
      <c r="E8" s="70"/>
      <c r="F8" s="49"/>
      <c r="I8" s="81"/>
    </row>
    <row r="9" spans="1:9" s="40" customFormat="1" ht="16.5">
      <c r="B9" s="97" t="s">
        <v>108</v>
      </c>
      <c r="C9" s="96"/>
      <c r="D9" s="10"/>
      <c r="E9" s="70"/>
      <c r="F9" s="49"/>
    </row>
    <row r="10" spans="1:9" ht="17.25" thickBot="1">
      <c r="B10" s="2"/>
      <c r="C10" s="6"/>
      <c r="D10" s="10"/>
    </row>
    <row r="11" spans="1:9" ht="16.5" thickBot="1">
      <c r="B11" s="5"/>
      <c r="C11" s="165" t="s">
        <v>58</v>
      </c>
      <c r="D11" s="166"/>
      <c r="E11" s="167" t="s">
        <v>23</v>
      </c>
      <c r="F11" s="169" t="s">
        <v>4</v>
      </c>
      <c r="G11" s="60"/>
    </row>
    <row r="12" spans="1:9" ht="48" thickBot="1">
      <c r="B12" s="5" t="s">
        <v>1</v>
      </c>
      <c r="C12" s="56" t="s">
        <v>59</v>
      </c>
      <c r="D12" s="107" t="s">
        <v>60</v>
      </c>
      <c r="E12" s="168"/>
      <c r="F12" s="170"/>
      <c r="G12" s="40"/>
    </row>
    <row r="13" spans="1:9" s="11" customFormat="1" ht="15.75" thickBot="1">
      <c r="B13" s="62" t="s">
        <v>78</v>
      </c>
      <c r="C13" s="63" t="s">
        <v>77</v>
      </c>
      <c r="D13" s="64"/>
      <c r="E13" s="108"/>
      <c r="F13" s="126">
        <f>SUM(F14:F17)</f>
        <v>938101</v>
      </c>
    </row>
    <row r="14" spans="1:9" ht="45.75" thickBot="1">
      <c r="B14" s="62" t="s">
        <v>79</v>
      </c>
      <c r="C14" s="138" t="s">
        <v>116</v>
      </c>
      <c r="D14" s="64" t="s">
        <v>117</v>
      </c>
      <c r="E14" s="108" t="s">
        <v>111</v>
      </c>
      <c r="F14" s="127">
        <v>33400</v>
      </c>
    </row>
    <row r="15" spans="1:9" s="39" customFormat="1" ht="45.75" thickBot="1">
      <c r="B15" s="62" t="s">
        <v>80</v>
      </c>
      <c r="C15" s="138" t="s">
        <v>116</v>
      </c>
      <c r="D15" s="64" t="s">
        <v>118</v>
      </c>
      <c r="E15" s="108" t="s">
        <v>111</v>
      </c>
      <c r="F15" s="127">
        <v>504600</v>
      </c>
    </row>
    <row r="16" spans="1:9" s="40" customFormat="1" ht="45.75" thickBot="1">
      <c r="B16" s="62" t="s">
        <v>81</v>
      </c>
      <c r="C16" s="138" t="s">
        <v>116</v>
      </c>
      <c r="D16" s="64" t="s">
        <v>119</v>
      </c>
      <c r="E16" s="108" t="s">
        <v>111</v>
      </c>
      <c r="F16" s="128">
        <v>15200</v>
      </c>
    </row>
    <row r="17" spans="2:7" s="40" customFormat="1" ht="45.75" thickBot="1">
      <c r="B17" s="62" t="s">
        <v>82</v>
      </c>
      <c r="C17" s="138" t="s">
        <v>116</v>
      </c>
      <c r="D17" s="64" t="s">
        <v>120</v>
      </c>
      <c r="E17" s="108" t="s">
        <v>111</v>
      </c>
      <c r="F17" s="65">
        <v>384901</v>
      </c>
    </row>
    <row r="18" spans="2:7" s="40" customFormat="1" ht="15.75" hidden="1" thickBot="1">
      <c r="B18" s="62" t="s">
        <v>83</v>
      </c>
      <c r="C18" s="63"/>
      <c r="D18" s="64"/>
      <c r="E18" s="108"/>
      <c r="F18" s="65"/>
    </row>
    <row r="19" spans="2:7" s="12" customFormat="1" ht="16.5" hidden="1" thickBot="1">
      <c r="B19" s="62" t="s">
        <v>84</v>
      </c>
      <c r="C19" s="63"/>
      <c r="D19" s="64"/>
      <c r="E19" s="108"/>
      <c r="F19" s="65"/>
    </row>
    <row r="20" spans="2:7" s="12" customFormat="1" ht="16.5" hidden="1" thickBot="1">
      <c r="B20" s="62" t="s">
        <v>85</v>
      </c>
      <c r="C20" s="63"/>
      <c r="D20" s="64"/>
      <c r="E20" s="108"/>
      <c r="F20" s="65"/>
    </row>
    <row r="21" spans="2:7" s="12" customFormat="1" ht="16.5" hidden="1" thickBot="1">
      <c r="B21" s="62" t="s">
        <v>86</v>
      </c>
      <c r="C21" s="63"/>
      <c r="D21" s="64"/>
      <c r="E21" s="108"/>
      <c r="F21" s="65"/>
    </row>
    <row r="22" spans="2:7" s="12" customFormat="1" ht="16.5" hidden="1" thickBot="1">
      <c r="B22" s="62" t="s">
        <v>87</v>
      </c>
      <c r="C22" s="63"/>
      <c r="D22" s="64"/>
      <c r="E22" s="108"/>
      <c r="F22" s="65"/>
    </row>
    <row r="23" spans="2:7" s="12" customFormat="1" ht="16.5" hidden="1" thickBot="1">
      <c r="B23" s="112" t="s">
        <v>88</v>
      </c>
      <c r="C23" s="113"/>
      <c r="D23" s="114"/>
      <c r="E23" s="115"/>
      <c r="F23" s="116"/>
    </row>
    <row r="24" spans="2:7" s="12" customFormat="1" ht="67.5" hidden="1" customHeight="1" thickBot="1">
      <c r="B24" s="118" t="s">
        <v>89</v>
      </c>
      <c r="C24" s="63"/>
      <c r="D24" s="64"/>
      <c r="E24" s="117"/>
      <c r="F24" s="65"/>
    </row>
    <row r="25" spans="2:7" s="122" customFormat="1" ht="36.75" customHeight="1">
      <c r="B25" s="176" t="s">
        <v>122</v>
      </c>
      <c r="C25" s="176"/>
      <c r="D25" s="176"/>
      <c r="E25" s="176"/>
      <c r="F25" s="176"/>
    </row>
    <row r="26" spans="2:7" s="122" customFormat="1" hidden="1">
      <c r="B26" s="129" t="s">
        <v>48</v>
      </c>
      <c r="C26" s="8"/>
      <c r="D26" s="8"/>
      <c r="E26" s="8"/>
      <c r="F26" s="16"/>
      <c r="G26" s="16"/>
    </row>
    <row r="27" spans="2:7" s="122" customFormat="1" hidden="1">
      <c r="B27" s="129" t="s">
        <v>98</v>
      </c>
      <c r="C27" s="8"/>
      <c r="D27" s="8"/>
      <c r="E27" s="8"/>
      <c r="F27" s="16"/>
      <c r="G27" s="16"/>
    </row>
    <row r="28" spans="2:7" s="122" customFormat="1" hidden="1">
      <c r="B28" s="129" t="s">
        <v>99</v>
      </c>
      <c r="C28" s="8"/>
      <c r="D28" s="8"/>
      <c r="E28" s="8"/>
      <c r="F28" s="16"/>
      <c r="G28" s="16"/>
    </row>
    <row r="29" spans="2:7" s="130" customFormat="1" ht="15.75" thickBot="1">
      <c r="B29" s="131" t="s">
        <v>100</v>
      </c>
      <c r="C29" s="131"/>
      <c r="D29" s="131"/>
      <c r="E29" s="131"/>
      <c r="F29" s="131"/>
      <c r="G29" s="131"/>
    </row>
    <row r="30" spans="2:7" s="130" customFormat="1" ht="15.75" thickBot="1">
      <c r="B30" s="131" t="s">
        <v>101</v>
      </c>
      <c r="C30" s="131"/>
      <c r="D30" s="131"/>
      <c r="E30" s="131"/>
      <c r="F30" s="131"/>
      <c r="G30" s="131"/>
    </row>
    <row r="31" spans="2:7" s="122" customFormat="1" ht="49.5" customHeight="1">
      <c r="B31" s="175" t="s">
        <v>102</v>
      </c>
      <c r="C31" s="175"/>
      <c r="D31" s="175"/>
      <c r="E31" s="175"/>
      <c r="F31" s="175"/>
      <c r="G31" s="175"/>
    </row>
    <row r="32" spans="2:7" ht="15.75">
      <c r="B32" s="171"/>
      <c r="C32" s="172"/>
      <c r="D32" s="54"/>
      <c r="E32" s="71"/>
      <c r="F32" s="15"/>
    </row>
    <row r="33" spans="2:6" ht="15.75">
      <c r="B33" s="13" t="s">
        <v>61</v>
      </c>
      <c r="C33" s="57"/>
      <c r="D33" s="58"/>
      <c r="E33" s="71"/>
      <c r="F33" s="15"/>
    </row>
    <row r="34" spans="2:6" ht="15.75">
      <c r="B34" s="13" t="s">
        <v>62</v>
      </c>
      <c r="C34" s="109"/>
      <c r="D34" s="54"/>
      <c r="E34" s="71"/>
      <c r="F34" s="15"/>
    </row>
    <row r="35" spans="2:6" ht="15.75">
      <c r="B35" s="55"/>
      <c r="C35" s="109"/>
      <c r="D35" s="54"/>
      <c r="E35" s="71"/>
      <c r="F35" s="15"/>
    </row>
    <row r="36" spans="2:6">
      <c r="B36" s="99"/>
      <c r="C36" s="111"/>
      <c r="D36" s="99"/>
    </row>
    <row r="37" spans="2:6" ht="16.5" thickBot="1">
      <c r="B37" s="59" t="s">
        <v>70</v>
      </c>
      <c r="C37" s="132"/>
      <c r="D37" s="132"/>
    </row>
    <row r="38" spans="2:6" ht="16.5" thickBot="1">
      <c r="B38" s="47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0" customWidth="1"/>
    <col min="3" max="3" width="26.5703125" customWidth="1"/>
    <col min="4" max="4" width="25.42578125" customWidth="1"/>
    <col min="5" max="5" width="29.28515625" customWidth="1"/>
    <col min="6" max="6" width="15.5703125" style="40" customWidth="1"/>
    <col min="7" max="7" width="11.7109375" customWidth="1"/>
    <col min="8" max="8" width="15.140625" customWidth="1"/>
  </cols>
  <sheetData>
    <row r="1" spans="2:9">
      <c r="B1" s="73"/>
      <c r="C1" s="40"/>
      <c r="D1" s="40"/>
      <c r="E1" s="40"/>
      <c r="G1" s="40"/>
      <c r="H1" s="72" t="s">
        <v>28</v>
      </c>
    </row>
    <row r="2" spans="2:9" ht="69" customHeight="1">
      <c r="B2" s="73"/>
      <c r="C2" s="40"/>
      <c r="D2" s="40"/>
      <c r="E2" s="40"/>
      <c r="F2" s="180" t="s">
        <v>55</v>
      </c>
      <c r="G2" s="154"/>
      <c r="H2" s="154"/>
    </row>
    <row r="3" spans="2:9">
      <c r="B3" s="73"/>
      <c r="C3" s="40"/>
      <c r="D3" s="40"/>
      <c r="E3" s="40"/>
      <c r="G3" s="92"/>
      <c r="H3" s="93" t="s">
        <v>54</v>
      </c>
      <c r="I3" s="91"/>
    </row>
    <row r="4" spans="2:9">
      <c r="B4" s="73"/>
      <c r="C4" s="40"/>
      <c r="D4" s="40"/>
      <c r="E4" s="40"/>
      <c r="G4" s="40"/>
      <c r="H4" s="40"/>
    </row>
    <row r="5" spans="2:9">
      <c r="B5" s="73"/>
      <c r="C5" s="40"/>
      <c r="D5" s="40"/>
      <c r="E5" s="40"/>
      <c r="G5" s="40"/>
      <c r="H5" s="72" t="s">
        <v>29</v>
      </c>
    </row>
    <row r="6" spans="2:9">
      <c r="B6" s="73"/>
      <c r="C6" s="40"/>
      <c r="D6" s="40"/>
      <c r="E6" s="40"/>
      <c r="G6" s="40"/>
      <c r="H6" s="72"/>
    </row>
    <row r="7" spans="2:9">
      <c r="B7" s="73"/>
      <c r="C7" s="90"/>
      <c r="D7" s="90" t="s">
        <v>30</v>
      </c>
      <c r="E7" s="89"/>
      <c r="G7" s="40"/>
      <c r="H7" s="72"/>
    </row>
    <row r="8" spans="2:9">
      <c r="B8" s="73"/>
      <c r="C8" s="40"/>
      <c r="D8" s="40"/>
      <c r="E8" s="40"/>
      <c r="G8" s="40"/>
      <c r="H8" s="40"/>
    </row>
    <row r="9" spans="2:9">
      <c r="B9" s="73"/>
      <c r="C9" s="73"/>
      <c r="D9" s="73" t="s">
        <v>0</v>
      </c>
      <c r="E9" s="73"/>
      <c r="F9" s="73"/>
      <c r="G9" s="73"/>
      <c r="H9" s="73"/>
    </row>
    <row r="10" spans="2:9" ht="57" customHeight="1">
      <c r="B10" s="110" t="s">
        <v>93</v>
      </c>
      <c r="C10" s="110"/>
      <c r="D10" s="110"/>
      <c r="E10" s="110"/>
      <c r="F10" s="110"/>
      <c r="G10" s="110"/>
      <c r="H10" s="110"/>
    </row>
    <row r="11" spans="2:9" s="40" customFormat="1" ht="7.5" customHeight="1" thickBot="1">
      <c r="B11" s="82"/>
      <c r="C11" s="83"/>
      <c r="D11" s="83"/>
      <c r="E11" s="83"/>
      <c r="F11" s="83"/>
      <c r="G11" s="83"/>
      <c r="H11" s="83"/>
    </row>
    <row r="12" spans="2:9" ht="64.5" customHeight="1" thickBot="1">
      <c r="B12" s="178" t="s">
        <v>31</v>
      </c>
      <c r="C12" s="181" t="s">
        <v>40</v>
      </c>
      <c r="D12" s="182"/>
      <c r="E12" s="178" t="s">
        <v>43</v>
      </c>
      <c r="F12" s="178" t="s">
        <v>33</v>
      </c>
      <c r="G12" s="178" t="s">
        <v>34</v>
      </c>
      <c r="H12" s="178" t="s">
        <v>4</v>
      </c>
    </row>
    <row r="13" spans="2:9" ht="118.5" customHeight="1" thickBot="1">
      <c r="B13" s="179"/>
      <c r="C13" s="84" t="s">
        <v>42</v>
      </c>
      <c r="D13" s="85" t="s">
        <v>41</v>
      </c>
      <c r="E13" s="179"/>
      <c r="F13" s="179"/>
      <c r="G13" s="179" t="s">
        <v>34</v>
      </c>
      <c r="H13" s="179"/>
    </row>
    <row r="14" spans="2:9" ht="15.75" thickBot="1">
      <c r="B14" s="79"/>
      <c r="C14" s="79"/>
      <c r="D14" s="79"/>
      <c r="E14" s="78"/>
      <c r="F14" s="78"/>
      <c r="G14" s="78"/>
      <c r="H14" s="78"/>
    </row>
    <row r="15" spans="2:9" s="40" customFormat="1">
      <c r="B15" s="80"/>
      <c r="C15" s="86"/>
      <c r="D15" s="87"/>
      <c r="E15" s="75"/>
      <c r="F15" s="75"/>
      <c r="G15" s="75"/>
      <c r="H15" s="75"/>
    </row>
    <row r="16" spans="2:9" ht="29.25" customHeight="1">
      <c r="B16" s="177" t="s">
        <v>74</v>
      </c>
      <c r="C16" s="154"/>
      <c r="D16" s="154"/>
      <c r="E16" s="154"/>
      <c r="F16" s="154"/>
      <c r="G16" s="154"/>
      <c r="H16" s="154"/>
    </row>
    <row r="17" spans="2:8">
      <c r="B17" s="177" t="s">
        <v>35</v>
      </c>
      <c r="C17" s="154"/>
      <c r="D17" s="154"/>
      <c r="E17" s="154"/>
      <c r="F17" s="154"/>
      <c r="G17" s="154"/>
      <c r="H17" s="154"/>
    </row>
    <row r="18" spans="2:8" ht="81" customHeight="1">
      <c r="B18" s="156" t="s">
        <v>51</v>
      </c>
      <c r="C18" s="154"/>
      <c r="D18" s="154"/>
      <c r="E18" s="154"/>
      <c r="F18" s="154"/>
      <c r="G18" s="154"/>
      <c r="H18" s="154"/>
    </row>
    <row r="19" spans="2:8" ht="32.25" customHeight="1">
      <c r="B19" s="156" t="s">
        <v>52</v>
      </c>
      <c r="C19" s="154"/>
      <c r="D19" s="154"/>
      <c r="E19" s="154"/>
      <c r="F19" s="154"/>
      <c r="G19" s="154"/>
      <c r="H19" s="154"/>
    </row>
    <row r="20" spans="2:8" ht="70.5" customHeight="1">
      <c r="B20" s="156" t="s">
        <v>53</v>
      </c>
      <c r="C20" s="154"/>
      <c r="D20" s="154"/>
      <c r="E20" s="154"/>
      <c r="F20" s="154"/>
      <c r="G20" s="154"/>
      <c r="H20" s="154"/>
    </row>
    <row r="21" spans="2:8" ht="0.75" hidden="1" customHeight="1">
      <c r="B21" s="156"/>
      <c r="C21" s="154"/>
      <c r="D21" s="154"/>
      <c r="E21" s="154"/>
      <c r="F21" s="154"/>
      <c r="G21" s="154"/>
      <c r="H21" s="154"/>
    </row>
    <row r="22" spans="2:8" ht="45.75" hidden="1" customHeight="1">
      <c r="B22" s="156"/>
      <c r="C22" s="154"/>
      <c r="D22" s="154"/>
      <c r="E22" s="154"/>
      <c r="F22" s="154"/>
      <c r="G22" s="154"/>
      <c r="H22" s="154"/>
    </row>
    <row r="23" spans="2:8" ht="39.75" hidden="1" customHeight="1">
      <c r="B23" s="156"/>
      <c r="C23" s="154"/>
      <c r="D23" s="154"/>
      <c r="E23" s="154"/>
      <c r="F23" s="154"/>
      <c r="G23" s="154"/>
      <c r="H23" s="154"/>
    </row>
    <row r="24" spans="2:8" ht="15" customHeight="1">
      <c r="B24" s="156"/>
      <c r="C24" s="154"/>
      <c r="D24" s="154"/>
      <c r="E24" s="154"/>
      <c r="F24" s="154"/>
      <c r="G24" s="154"/>
      <c r="H24" s="154"/>
    </row>
    <row r="25" spans="2:8" ht="39.75" customHeight="1">
      <c r="B25" s="177" t="s">
        <v>39</v>
      </c>
      <c r="C25" s="154"/>
      <c r="D25" s="154"/>
      <c r="E25" s="154"/>
      <c r="F25" s="154"/>
      <c r="G25" s="154"/>
      <c r="H25" s="154"/>
    </row>
    <row r="26" spans="2:8">
      <c r="B26" s="177"/>
      <c r="C26" s="154"/>
      <c r="D26" s="154"/>
      <c r="E26" s="154"/>
      <c r="F26" s="154"/>
      <c r="G26" s="154"/>
      <c r="H26" s="154"/>
    </row>
    <row r="27" spans="2:8">
      <c r="B27" s="177"/>
      <c r="C27" s="154"/>
      <c r="D27" s="154"/>
      <c r="E27" s="154"/>
      <c r="F27" s="154"/>
      <c r="G27" s="154"/>
      <c r="H27" s="154"/>
    </row>
    <row r="28" spans="2:8">
      <c r="B28" s="177" t="s">
        <v>71</v>
      </c>
      <c r="C28" s="154"/>
      <c r="D28" s="154"/>
      <c r="E28" s="154"/>
      <c r="F28" s="154"/>
      <c r="G28" s="154"/>
      <c r="H28" s="154"/>
    </row>
    <row r="29" spans="2:8">
      <c r="B29" s="177"/>
      <c r="C29" s="154"/>
      <c r="D29" s="154"/>
      <c r="E29" s="154"/>
      <c r="F29" s="154"/>
      <c r="G29" s="154"/>
      <c r="H29" s="154"/>
    </row>
    <row r="30" spans="2:8">
      <c r="B30" s="177"/>
      <c r="C30" s="154"/>
      <c r="D30" s="154"/>
      <c r="E30" s="154"/>
      <c r="F30" s="154"/>
      <c r="G30" s="154"/>
      <c r="H30" s="154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0"/>
      <c r="B1" s="73"/>
      <c r="C1" s="40"/>
      <c r="D1" s="40"/>
      <c r="E1" s="40"/>
      <c r="F1" s="40"/>
      <c r="G1" s="72" t="s">
        <v>28</v>
      </c>
    </row>
    <row r="2" spans="1:7" ht="52.5" customHeight="1">
      <c r="A2" s="40"/>
      <c r="B2" s="73"/>
      <c r="C2" s="40"/>
      <c r="D2" s="40"/>
      <c r="E2" s="180" t="s">
        <v>56</v>
      </c>
      <c r="F2" s="154"/>
      <c r="G2" s="154"/>
    </row>
    <row r="3" spans="1:7" ht="21" customHeight="1">
      <c r="A3" s="40"/>
      <c r="B3" s="73"/>
      <c r="C3" s="40"/>
      <c r="D3" s="40"/>
      <c r="E3" s="40"/>
      <c r="F3" s="40"/>
      <c r="G3" s="72" t="s">
        <v>54</v>
      </c>
    </row>
    <row r="4" spans="1:7">
      <c r="A4" s="40"/>
      <c r="B4" s="73"/>
      <c r="C4" s="40"/>
      <c r="D4" s="40"/>
      <c r="E4" s="40"/>
      <c r="F4" s="40"/>
      <c r="G4" s="40"/>
    </row>
    <row r="5" spans="1:7">
      <c r="A5" s="40"/>
      <c r="B5" s="73"/>
      <c r="C5" s="40"/>
      <c r="D5" s="40"/>
      <c r="E5" s="40"/>
      <c r="F5" s="40"/>
      <c r="G5" s="72" t="s">
        <v>29</v>
      </c>
    </row>
    <row r="6" spans="1:7">
      <c r="A6" s="40"/>
      <c r="B6" s="73"/>
      <c r="C6" s="40"/>
      <c r="D6" s="40"/>
      <c r="E6" s="40"/>
      <c r="F6" s="40"/>
      <c r="G6" s="72"/>
    </row>
    <row r="7" spans="1:7">
      <c r="A7" s="40"/>
      <c r="B7" s="73"/>
      <c r="C7" s="40"/>
      <c r="D7" s="73" t="s">
        <v>30</v>
      </c>
      <c r="E7" s="40"/>
      <c r="F7" s="40"/>
      <c r="G7" s="72"/>
    </row>
    <row r="8" spans="1:7">
      <c r="A8" s="40"/>
      <c r="B8" s="73"/>
      <c r="C8" s="40"/>
      <c r="D8" s="40"/>
      <c r="E8" s="40"/>
      <c r="F8" s="40"/>
      <c r="G8" s="40"/>
    </row>
    <row r="9" spans="1:7">
      <c r="A9" s="40"/>
      <c r="B9" s="73"/>
      <c r="C9" s="73"/>
      <c r="D9" s="73" t="s">
        <v>0</v>
      </c>
      <c r="E9" s="73"/>
      <c r="F9" s="73"/>
      <c r="G9" s="73"/>
    </row>
    <row r="10" spans="1:7" ht="51.75" customHeight="1">
      <c r="A10" s="40"/>
      <c r="B10" s="110" t="s">
        <v>93</v>
      </c>
      <c r="C10" s="110"/>
      <c r="D10" s="110"/>
      <c r="E10" s="110"/>
      <c r="F10" s="110"/>
      <c r="G10" s="110"/>
    </row>
    <row r="11" spans="1:7" ht="15.75" thickBot="1">
      <c r="A11" s="40"/>
      <c r="B11" s="73"/>
      <c r="C11" s="40"/>
      <c r="D11" s="40"/>
      <c r="E11" s="40"/>
      <c r="F11" s="40"/>
      <c r="G11" s="40"/>
    </row>
    <row r="12" spans="1:7" ht="122.25" customHeight="1" thickBot="1">
      <c r="A12" s="40"/>
      <c r="B12" s="76" t="s">
        <v>31</v>
      </c>
      <c r="C12" s="76" t="s">
        <v>32</v>
      </c>
      <c r="D12" s="76" t="s">
        <v>2</v>
      </c>
      <c r="E12" s="76" t="s">
        <v>33</v>
      </c>
      <c r="F12" s="76" t="s">
        <v>34</v>
      </c>
      <c r="G12" s="76" t="s">
        <v>4</v>
      </c>
    </row>
    <row r="13" spans="1:7" ht="15.75" thickBot="1">
      <c r="A13" s="40"/>
      <c r="B13" s="79"/>
      <c r="C13" s="77"/>
      <c r="D13" s="78"/>
      <c r="E13" s="78"/>
      <c r="F13" s="78"/>
      <c r="G13" s="78"/>
    </row>
    <row r="14" spans="1:7">
      <c r="A14" s="40"/>
      <c r="B14" s="80"/>
      <c r="C14" s="74"/>
      <c r="D14" s="75"/>
      <c r="E14" s="75"/>
      <c r="F14" s="75"/>
      <c r="G14" s="75"/>
    </row>
    <row r="15" spans="1:7" ht="37.5" customHeight="1">
      <c r="A15" s="40"/>
      <c r="B15" s="177" t="s">
        <v>75</v>
      </c>
      <c r="C15" s="154"/>
      <c r="D15" s="154"/>
      <c r="E15" s="154"/>
      <c r="F15" s="154"/>
      <c r="G15" s="154"/>
    </row>
    <row r="16" spans="1:7">
      <c r="A16" s="40"/>
      <c r="B16" s="177" t="s">
        <v>35</v>
      </c>
      <c r="C16" s="154"/>
      <c r="D16" s="154"/>
      <c r="E16" s="154"/>
      <c r="F16" s="154"/>
      <c r="G16" s="154"/>
    </row>
    <row r="17" spans="1:7" ht="37.5" customHeight="1">
      <c r="A17" s="40"/>
      <c r="B17" s="156" t="s">
        <v>44</v>
      </c>
      <c r="C17" s="154"/>
      <c r="D17" s="154"/>
      <c r="E17" s="154"/>
      <c r="F17" s="154"/>
      <c r="G17" s="154"/>
    </row>
    <row r="18" spans="1:7">
      <c r="A18" s="40"/>
      <c r="B18" s="14" t="s">
        <v>36</v>
      </c>
      <c r="C18" s="40"/>
      <c r="D18" s="40"/>
      <c r="E18" s="40"/>
      <c r="F18" s="40"/>
      <c r="G18" s="40"/>
    </row>
    <row r="19" spans="1:7" ht="25.5" customHeight="1">
      <c r="A19" s="40"/>
      <c r="B19" s="156" t="s">
        <v>37</v>
      </c>
      <c r="C19" s="154"/>
      <c r="D19" s="154"/>
      <c r="E19" s="154"/>
      <c r="F19" s="154"/>
      <c r="G19" s="154"/>
    </row>
    <row r="20" spans="1:7" ht="30.75" customHeight="1">
      <c r="A20" s="40"/>
      <c r="B20" s="177" t="s">
        <v>39</v>
      </c>
      <c r="C20" s="154"/>
      <c r="D20" s="154"/>
      <c r="E20" s="154"/>
      <c r="F20" s="154"/>
      <c r="G20" s="154"/>
    </row>
    <row r="23" spans="1:7">
      <c r="B23" t="s">
        <v>72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69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3"/>
      <c r="E1" s="40"/>
      <c r="F1" s="40"/>
      <c r="G1" s="72" t="s">
        <v>28</v>
      </c>
    </row>
    <row r="2" spans="2:16" ht="63" customHeight="1">
      <c r="B2" s="73"/>
      <c r="E2" s="180" t="s">
        <v>57</v>
      </c>
      <c r="F2" s="154"/>
      <c r="G2" s="154"/>
      <c r="N2" s="40"/>
      <c r="O2" s="40"/>
      <c r="P2" s="40"/>
    </row>
    <row r="3" spans="2:16">
      <c r="B3" s="73"/>
      <c r="E3" s="40"/>
      <c r="F3" s="40"/>
      <c r="G3" s="72" t="s">
        <v>54</v>
      </c>
    </row>
    <row r="4" spans="2:16">
      <c r="B4" s="73"/>
    </row>
    <row r="5" spans="2:16">
      <c r="B5" s="73"/>
      <c r="G5" s="72" t="s">
        <v>29</v>
      </c>
    </row>
    <row r="6" spans="2:16">
      <c r="B6" s="73"/>
      <c r="G6" s="72"/>
    </row>
    <row r="7" spans="2:16">
      <c r="B7" s="73"/>
      <c r="D7" s="73" t="s">
        <v>30</v>
      </c>
      <c r="G7" s="72"/>
    </row>
    <row r="8" spans="2:16">
      <c r="B8" s="73"/>
    </row>
    <row r="9" spans="2:16">
      <c r="B9" s="73"/>
      <c r="C9" s="73"/>
      <c r="D9" s="73" t="s">
        <v>0</v>
      </c>
      <c r="E9" s="73"/>
      <c r="F9" s="73"/>
      <c r="G9" s="73"/>
    </row>
    <row r="10" spans="2:16" s="40" customFormat="1" ht="32.25" customHeight="1">
      <c r="B10" s="110" t="s">
        <v>93</v>
      </c>
      <c r="C10" s="110"/>
      <c r="D10" s="110"/>
      <c r="E10" s="110"/>
      <c r="F10" s="110"/>
      <c r="G10" s="110"/>
    </row>
    <row r="11" spans="2:16" ht="15.75" thickBot="1">
      <c r="B11" s="73"/>
    </row>
    <row r="12" spans="2:16" ht="115.5" customHeight="1" thickBot="1">
      <c r="B12" s="76" t="s">
        <v>31</v>
      </c>
      <c r="C12" s="76" t="s">
        <v>32</v>
      </c>
      <c r="D12" s="76" t="s">
        <v>2</v>
      </c>
      <c r="E12" s="76" t="s">
        <v>33</v>
      </c>
      <c r="F12" s="76" t="s">
        <v>34</v>
      </c>
      <c r="G12" s="76" t="s">
        <v>4</v>
      </c>
    </row>
    <row r="13" spans="2:16" ht="15.75" thickBot="1">
      <c r="B13" s="79"/>
      <c r="C13" s="77"/>
      <c r="D13" s="78"/>
      <c r="E13" s="78"/>
      <c r="F13" s="78"/>
      <c r="G13" s="78"/>
    </row>
    <row r="14" spans="2:16" s="40" customFormat="1">
      <c r="B14" s="80"/>
      <c r="C14" s="74"/>
      <c r="D14" s="75"/>
      <c r="E14" s="75"/>
      <c r="F14" s="75"/>
      <c r="G14" s="75"/>
    </row>
    <row r="15" spans="2:16" ht="25.5" customHeight="1">
      <c r="B15" s="177" t="s">
        <v>76</v>
      </c>
      <c r="C15" s="177"/>
      <c r="D15" s="177"/>
      <c r="E15" s="177"/>
      <c r="F15" s="177"/>
      <c r="G15" s="177"/>
    </row>
    <row r="16" spans="2:16" ht="13.5" customHeight="1">
      <c r="B16" s="177" t="s">
        <v>35</v>
      </c>
      <c r="C16" s="177"/>
      <c r="D16" s="177"/>
      <c r="E16" s="177"/>
      <c r="F16" s="177"/>
      <c r="G16" s="177"/>
    </row>
    <row r="17" spans="2:7" ht="56.25" customHeight="1">
      <c r="B17" s="156" t="s">
        <v>44</v>
      </c>
      <c r="C17" s="156"/>
      <c r="D17" s="156"/>
      <c r="E17" s="156"/>
      <c r="F17" s="156"/>
      <c r="G17" s="156"/>
    </row>
    <row r="18" spans="2:7">
      <c r="B18" s="14" t="s">
        <v>36</v>
      </c>
      <c r="C18" s="40"/>
      <c r="D18" s="40"/>
      <c r="E18" s="40"/>
      <c r="F18" s="40"/>
      <c r="G18" s="40"/>
    </row>
    <row r="19" spans="2:7" ht="47.25" customHeight="1">
      <c r="B19" s="156" t="s">
        <v>47</v>
      </c>
      <c r="C19" s="156"/>
      <c r="D19" s="156"/>
      <c r="E19" s="156"/>
      <c r="F19" s="156"/>
      <c r="G19" s="156"/>
    </row>
    <row r="20" spans="2:7" ht="27.75" customHeight="1">
      <c r="B20" s="156" t="s">
        <v>38</v>
      </c>
      <c r="C20" s="156"/>
      <c r="D20" s="156"/>
      <c r="E20" s="156"/>
      <c r="F20" s="156"/>
      <c r="G20" s="156"/>
    </row>
    <row r="21" spans="2:7" ht="41.25" customHeight="1">
      <c r="B21" s="156" t="s">
        <v>48</v>
      </c>
      <c r="C21" s="156"/>
      <c r="D21" s="156"/>
      <c r="E21" s="156"/>
      <c r="F21" s="156"/>
      <c r="G21" s="156"/>
    </row>
    <row r="22" spans="2:7" ht="31.5" customHeight="1">
      <c r="B22" s="156" t="s">
        <v>49</v>
      </c>
      <c r="C22" s="156"/>
      <c r="D22" s="156"/>
      <c r="E22" s="156"/>
      <c r="F22" s="156"/>
      <c r="G22" s="156"/>
    </row>
    <row r="23" spans="2:7" ht="41.25" customHeight="1">
      <c r="B23" s="177" t="s">
        <v>39</v>
      </c>
      <c r="C23" s="177"/>
      <c r="D23" s="177"/>
      <c r="E23" s="177"/>
      <c r="F23" s="177"/>
      <c r="G23" s="177"/>
    </row>
    <row r="25" spans="2:7">
      <c r="B25" s="42" t="s">
        <v>73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1"/>
  <sheetViews>
    <sheetView tabSelected="1" view="pageBreakPreview" zoomScale="70" zoomScaleNormal="80" zoomScaleSheetLayoutView="70" workbookViewId="0">
      <selection activeCell="H9" sqref="H9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99" customWidth="1"/>
    <col min="7" max="7" width="22.28515625" style="122" customWidth="1"/>
    <col min="8" max="8" width="13.7109375" style="99" customWidth="1"/>
    <col min="9" max="9" width="22.42578125" style="122" hidden="1" customWidth="1"/>
    <col min="10" max="10" width="22.42578125" style="99" customWidth="1"/>
    <col min="11" max="11" width="14.28515625" customWidth="1"/>
    <col min="12" max="12" width="15.85546875" style="40" customWidth="1"/>
    <col min="13" max="13" width="22.85546875" customWidth="1"/>
    <col min="14" max="14" width="18.42578125" customWidth="1"/>
  </cols>
  <sheetData>
    <row r="1" spans="1:16" ht="26.25" customHeight="1">
      <c r="F1" s="50"/>
      <c r="G1" s="50"/>
      <c r="H1" s="50"/>
      <c r="I1" s="52"/>
      <c r="J1" s="52"/>
      <c r="K1" s="50"/>
      <c r="L1" s="50"/>
      <c r="M1" s="50" t="s">
        <v>25</v>
      </c>
      <c r="P1" s="40"/>
    </row>
    <row r="2" spans="1:16" ht="30" customHeight="1">
      <c r="A2" s="19"/>
      <c r="B2" s="51"/>
      <c r="C2" s="51"/>
      <c r="D2" s="51"/>
      <c r="E2" s="19" t="s">
        <v>95</v>
      </c>
      <c r="F2" s="100"/>
      <c r="G2" s="123"/>
      <c r="H2" s="120"/>
      <c r="I2" s="135"/>
      <c r="J2" s="100"/>
      <c r="K2" s="51"/>
      <c r="L2" s="51"/>
      <c r="M2" s="51"/>
      <c r="P2" s="40"/>
    </row>
    <row r="3" spans="1:16">
      <c r="A3" s="18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P3" s="40"/>
    </row>
    <row r="4" spans="1:16">
      <c r="A4" s="53"/>
      <c r="B4" s="53"/>
      <c r="C4" s="137"/>
      <c r="D4" s="137"/>
      <c r="E4" s="137"/>
      <c r="F4" s="53"/>
      <c r="G4" s="53"/>
      <c r="H4" s="53"/>
      <c r="I4" s="53"/>
      <c r="J4" s="53"/>
      <c r="K4" s="53"/>
      <c r="L4" s="53"/>
      <c r="M4" s="53"/>
      <c r="P4" s="40"/>
    </row>
    <row r="5" spans="1:16" ht="27.75" customHeight="1">
      <c r="A5" s="185" t="s">
        <v>3</v>
      </c>
      <c r="B5" s="188" t="s">
        <v>59</v>
      </c>
      <c r="C5" s="186" t="s">
        <v>123</v>
      </c>
      <c r="D5" s="186" t="s">
        <v>124</v>
      </c>
      <c r="E5" s="186" t="s">
        <v>128</v>
      </c>
      <c r="F5" s="193" t="s">
        <v>96</v>
      </c>
      <c r="G5" s="187" t="s">
        <v>97</v>
      </c>
      <c r="H5" s="187" t="s">
        <v>94</v>
      </c>
      <c r="I5" s="193" t="s">
        <v>107</v>
      </c>
      <c r="J5" s="193" t="s">
        <v>126</v>
      </c>
      <c r="K5" s="191" t="s">
        <v>4</v>
      </c>
      <c r="L5" s="191" t="s">
        <v>23</v>
      </c>
      <c r="M5" s="192" t="s">
        <v>130</v>
      </c>
    </row>
    <row r="6" spans="1:16" ht="111" customHeight="1">
      <c r="A6" s="185"/>
      <c r="B6" s="189"/>
      <c r="C6" s="187"/>
      <c r="D6" s="187"/>
      <c r="E6" s="187"/>
      <c r="F6" s="193"/>
      <c r="G6" s="190"/>
      <c r="H6" s="190"/>
      <c r="I6" s="193"/>
      <c r="J6" s="193"/>
      <c r="K6" s="191"/>
      <c r="L6" s="191"/>
      <c r="M6" s="192"/>
    </row>
    <row r="7" spans="1:16" ht="140.25">
      <c r="A7" s="20">
        <v>1</v>
      </c>
      <c r="B7" s="20" t="s">
        <v>112</v>
      </c>
      <c r="C7" s="124">
        <v>24</v>
      </c>
      <c r="D7" s="125">
        <v>24.31</v>
      </c>
      <c r="E7" s="125">
        <v>24.55</v>
      </c>
      <c r="F7" s="21">
        <f>MIN(C7:E7)</f>
        <v>24</v>
      </c>
      <c r="G7" s="41">
        <f>F7*K7</f>
        <v>96000</v>
      </c>
      <c r="H7" s="133" t="s">
        <v>125</v>
      </c>
      <c r="I7" s="41">
        <v>17.45</v>
      </c>
      <c r="J7" s="41">
        <v>26.4</v>
      </c>
      <c r="K7" s="194">
        <v>4000</v>
      </c>
      <c r="L7" s="22" t="s">
        <v>111</v>
      </c>
      <c r="M7" s="136">
        <f>J7*K7</f>
        <v>105600</v>
      </c>
      <c r="N7" s="119"/>
    </row>
    <row r="8" spans="1:16" ht="140.25">
      <c r="A8" s="20">
        <v>2</v>
      </c>
      <c r="B8" s="20" t="s">
        <v>113</v>
      </c>
      <c r="C8" s="124">
        <v>24</v>
      </c>
      <c r="D8" s="125">
        <v>25.68</v>
      </c>
      <c r="E8" s="125">
        <v>25.45</v>
      </c>
      <c r="F8" s="21">
        <f>MIN(C8:E8)</f>
        <v>24</v>
      </c>
      <c r="G8" s="41">
        <f>F8*K8</f>
        <v>2731200</v>
      </c>
      <c r="H8" s="133" t="s">
        <v>125</v>
      </c>
      <c r="I8" s="41">
        <v>17.45</v>
      </c>
      <c r="J8" s="41">
        <v>26.4</v>
      </c>
      <c r="K8" s="194">
        <v>113800</v>
      </c>
      <c r="L8" s="22" t="s">
        <v>111</v>
      </c>
      <c r="M8" s="136">
        <f>J8*K8</f>
        <v>3004320</v>
      </c>
      <c r="N8" s="119"/>
    </row>
    <row r="9" spans="1:16" ht="140.25">
      <c r="A9" s="20">
        <v>3</v>
      </c>
      <c r="B9" s="20" t="s">
        <v>114</v>
      </c>
      <c r="C9" s="124">
        <v>24</v>
      </c>
      <c r="D9" s="125">
        <v>26.18</v>
      </c>
      <c r="E9" s="125">
        <v>25.91</v>
      </c>
      <c r="F9" s="21">
        <f>MIN(C9:E9)</f>
        <v>24</v>
      </c>
      <c r="G9" s="41">
        <f>F9*K9</f>
        <v>0</v>
      </c>
      <c r="H9" s="133" t="s">
        <v>125</v>
      </c>
      <c r="I9" s="41">
        <v>17.45</v>
      </c>
      <c r="J9" s="41">
        <v>26.4</v>
      </c>
      <c r="K9" s="194">
        <v>0</v>
      </c>
      <c r="L9" s="22" t="s">
        <v>111</v>
      </c>
      <c r="M9" s="136">
        <f>J9*K9</f>
        <v>0</v>
      </c>
      <c r="N9" s="119"/>
    </row>
    <row r="10" spans="1:16" ht="140.25">
      <c r="A10" s="20">
        <v>4</v>
      </c>
      <c r="B10" s="20" t="s">
        <v>115</v>
      </c>
      <c r="C10" s="124">
        <v>24</v>
      </c>
      <c r="D10" s="125">
        <v>25.25</v>
      </c>
      <c r="E10" s="125">
        <v>26.18</v>
      </c>
      <c r="F10" s="21">
        <f>MIN(C10:E10)</f>
        <v>24</v>
      </c>
      <c r="G10" s="41">
        <f>F10*K10</f>
        <v>960000</v>
      </c>
      <c r="H10" s="133" t="s">
        <v>125</v>
      </c>
      <c r="I10" s="41">
        <v>19.09</v>
      </c>
      <c r="J10" s="41">
        <v>26.4</v>
      </c>
      <c r="K10" s="194">
        <v>40000</v>
      </c>
      <c r="L10" s="22" t="s">
        <v>111</v>
      </c>
      <c r="M10" s="136">
        <f>J10*K10</f>
        <v>1056000</v>
      </c>
      <c r="N10" s="119"/>
    </row>
    <row r="11" spans="1:16" ht="42.75" hidden="1" customHeight="1">
      <c r="A11" s="20">
        <v>5</v>
      </c>
      <c r="B11" s="20"/>
      <c r="C11" s="23"/>
      <c r="D11" s="21"/>
      <c r="E11" s="21"/>
      <c r="F11" s="21"/>
      <c r="G11" s="41"/>
      <c r="H11" s="22"/>
      <c r="I11" s="41"/>
      <c r="J11" s="41"/>
      <c r="K11" s="22"/>
      <c r="L11" s="22"/>
      <c r="M11" s="23"/>
      <c r="N11" s="119"/>
    </row>
    <row r="12" spans="1:16" s="37" customFormat="1" hidden="1">
      <c r="A12" s="20">
        <v>6</v>
      </c>
      <c r="B12" s="20"/>
      <c r="C12" s="23"/>
      <c r="D12" s="21"/>
      <c r="E12" s="21"/>
      <c r="F12" s="21"/>
      <c r="G12" s="41"/>
      <c r="H12" s="22"/>
      <c r="I12" s="41"/>
      <c r="J12" s="41"/>
      <c r="K12" s="22"/>
      <c r="L12" s="22"/>
      <c r="M12" s="23"/>
      <c r="N12" s="119"/>
    </row>
    <row r="13" spans="1:16" s="37" customFormat="1" hidden="1">
      <c r="A13" s="20">
        <v>7</v>
      </c>
      <c r="B13" s="20"/>
      <c r="C13" s="23"/>
      <c r="D13" s="21"/>
      <c r="E13" s="21"/>
      <c r="F13" s="21"/>
      <c r="G13" s="41"/>
      <c r="H13" s="22"/>
      <c r="I13" s="41"/>
      <c r="J13" s="41"/>
      <c r="K13" s="22"/>
      <c r="L13" s="22"/>
      <c r="M13" s="23"/>
      <c r="N13" s="119"/>
    </row>
    <row r="14" spans="1:16" hidden="1">
      <c r="A14" s="20">
        <v>8</v>
      </c>
      <c r="B14" s="20"/>
      <c r="C14" s="23"/>
      <c r="D14" s="21"/>
      <c r="E14" s="21"/>
      <c r="F14" s="21"/>
      <c r="G14" s="41"/>
      <c r="H14" s="22"/>
      <c r="I14" s="41"/>
      <c r="J14" s="41"/>
      <c r="K14" s="22"/>
      <c r="L14" s="22"/>
      <c r="M14" s="23"/>
      <c r="N14" s="119"/>
    </row>
    <row r="15" spans="1:16" hidden="1">
      <c r="A15" s="20">
        <v>9</v>
      </c>
      <c r="B15" s="20"/>
      <c r="C15" s="23"/>
      <c r="D15" s="21"/>
      <c r="E15" s="21"/>
      <c r="F15" s="21"/>
      <c r="G15" s="41"/>
      <c r="H15" s="22"/>
      <c r="I15" s="41"/>
      <c r="J15" s="41"/>
      <c r="K15" s="22"/>
      <c r="L15" s="22"/>
      <c r="M15" s="23"/>
      <c r="N15" s="119"/>
    </row>
    <row r="16" spans="1:16" hidden="1">
      <c r="A16" s="20">
        <v>10</v>
      </c>
      <c r="B16" s="20"/>
      <c r="C16" s="23"/>
      <c r="D16" s="21"/>
      <c r="E16" s="21"/>
      <c r="F16" s="21"/>
      <c r="G16" s="41"/>
      <c r="H16" s="22"/>
      <c r="I16" s="41"/>
      <c r="J16" s="41"/>
      <c r="K16" s="22"/>
      <c r="L16" s="22"/>
      <c r="M16" s="23"/>
      <c r="N16" s="119"/>
    </row>
    <row r="17" spans="1:14" hidden="1">
      <c r="A17" s="20">
        <v>11</v>
      </c>
      <c r="B17" s="20"/>
      <c r="C17" s="23"/>
      <c r="D17" s="21"/>
      <c r="E17" s="21"/>
      <c r="F17" s="21"/>
      <c r="G17" s="41"/>
      <c r="H17" s="22"/>
      <c r="I17" s="41"/>
      <c r="J17" s="41"/>
      <c r="K17" s="22"/>
      <c r="L17" s="22"/>
      <c r="M17" s="23"/>
      <c r="N17" s="119"/>
    </row>
    <row r="18" spans="1:14">
      <c r="A18" s="24"/>
      <c r="B18" s="24"/>
      <c r="C18" s="24"/>
      <c r="D18" s="24"/>
      <c r="E18" s="24"/>
      <c r="F18" s="24"/>
      <c r="G18" s="121">
        <f>SUM(G7:G17)</f>
        <v>3787200</v>
      </c>
      <c r="H18" s="24"/>
      <c r="I18" s="24"/>
      <c r="J18" s="24"/>
      <c r="K18" s="134">
        <f>SUM(K7:K10)</f>
        <v>157800</v>
      </c>
      <c r="L18" s="24"/>
      <c r="M18" s="121">
        <f>SUM(M7:M17)</f>
        <v>4165920</v>
      </c>
      <c r="N18" s="119"/>
    </row>
    <row r="19" spans="1:14" s="122" customFormat="1" ht="208.5" customHeight="1">
      <c r="A19" s="183" t="s">
        <v>129</v>
      </c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</row>
    <row r="20" spans="1:14">
      <c r="A20" s="99"/>
      <c r="B20" s="38"/>
      <c r="C20" s="38"/>
      <c r="D20" s="99"/>
      <c r="E20" s="99"/>
      <c r="K20" s="99"/>
      <c r="L20" s="99"/>
      <c r="M20" s="99"/>
    </row>
    <row r="21" spans="1:14" ht="25.5">
      <c r="A21" s="99"/>
      <c r="B21" s="25" t="s">
        <v>127</v>
      </c>
      <c r="C21" s="99"/>
      <c r="D21" s="195" t="s">
        <v>131</v>
      </c>
      <c r="E21" s="195"/>
      <c r="F21" s="195"/>
      <c r="G21" s="195"/>
      <c r="H21" s="195"/>
      <c r="K21" s="99"/>
      <c r="L21" s="99"/>
      <c r="M21" s="99"/>
    </row>
  </sheetData>
  <mergeCells count="14">
    <mergeCell ref="F5:F6"/>
    <mergeCell ref="J5:J6"/>
    <mergeCell ref="A19:M19"/>
    <mergeCell ref="A5:A6"/>
    <mergeCell ref="E5:E6"/>
    <mergeCell ref="B5:B6"/>
    <mergeCell ref="H5:H6"/>
    <mergeCell ref="C5:C6"/>
    <mergeCell ref="D5:D6"/>
    <mergeCell ref="L5:L6"/>
    <mergeCell ref="K5:K6"/>
    <mergeCell ref="M5:M6"/>
    <mergeCell ref="G5:G6"/>
    <mergeCell ref="I5:I6"/>
  </mergeCells>
  <pageMargins left="0.70866141732283472" right="0.70866141732283472" top="0.15748031496062992" bottom="0.15748031496062992" header="0.31496062992125984" footer="0.31496062992125984"/>
  <pageSetup paperSize="9" scale="5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1" customWidth="1"/>
    <col min="2" max="2" width="65.85546875" style="31" customWidth="1"/>
    <col min="3" max="3" width="55.7109375" style="31" customWidth="1"/>
    <col min="4" max="4" width="48.5703125" style="31" customWidth="1"/>
    <col min="5" max="5" width="70" style="31" customWidth="1"/>
    <col min="6" max="16384" width="9.140625" style="31"/>
  </cols>
  <sheetData>
    <row r="1" spans="1:9" ht="21" customHeight="1">
      <c r="A1" s="30" t="s">
        <v>90</v>
      </c>
      <c r="B1" s="30" t="s">
        <v>91</v>
      </c>
      <c r="D1" s="31">
        <v>2181688.96</v>
      </c>
      <c r="E1" s="31">
        <v>11</v>
      </c>
    </row>
    <row r="2" spans="1:9">
      <c r="A2" s="29">
        <v>1</v>
      </c>
      <c r="B2" s="29">
        <v>1</v>
      </c>
      <c r="C2" s="32" t="s">
        <v>78</v>
      </c>
      <c r="D2" s="31">
        <v>0</v>
      </c>
    </row>
    <row r="3" spans="1:9" ht="93.75" customHeight="1">
      <c r="A3" s="29" t="str">
        <f>IF(A2&lt;&gt;1, A4,A5)</f>
        <v>Наименование, функциональные, качественные характеристики товара</v>
      </c>
      <c r="B3" s="29"/>
      <c r="C3" s="26" t="s">
        <v>10</v>
      </c>
      <c r="D3" s="26"/>
      <c r="E3" s="26"/>
      <c r="F3" s="26"/>
      <c r="G3" s="26"/>
      <c r="H3" s="26"/>
      <c r="I3" s="26"/>
    </row>
    <row r="4" spans="1:9" ht="91.5" customHeight="1">
      <c r="A4" s="29" t="s">
        <v>7</v>
      </c>
      <c r="B4" s="29"/>
      <c r="C4" s="26" t="s">
        <v>13</v>
      </c>
      <c r="D4" s="26"/>
      <c r="E4" s="26"/>
      <c r="F4" s="26"/>
      <c r="G4" s="26"/>
      <c r="H4" s="26"/>
      <c r="I4" s="26"/>
    </row>
    <row r="5" spans="1:9" ht="63" customHeight="1">
      <c r="A5" s="30" t="s">
        <v>11</v>
      </c>
      <c r="B5" s="30"/>
      <c r="C5" s="26" t="s">
        <v>14</v>
      </c>
      <c r="E5" s="17"/>
    </row>
    <row r="6" spans="1:9" ht="36" customHeight="1">
      <c r="A6" s="29"/>
      <c r="B6" s="29"/>
      <c r="C6" s="27" t="s">
        <v>8</v>
      </c>
      <c r="D6" s="27" t="s">
        <v>15</v>
      </c>
      <c r="E6" s="33"/>
    </row>
    <row r="7" spans="1:9" ht="21.75" customHeight="1">
      <c r="B7" s="30"/>
      <c r="C7" s="27" t="s">
        <v>17</v>
      </c>
      <c r="D7" s="27" t="s">
        <v>18</v>
      </c>
    </row>
    <row r="8" spans="1:9" ht="68.25" customHeight="1">
      <c r="A8" s="34" t="s">
        <v>92</v>
      </c>
      <c r="B8" s="31" t="s">
        <v>5</v>
      </c>
      <c r="C8" s="35" t="s">
        <v>20</v>
      </c>
      <c r="D8" s="35" t="s">
        <v>21</v>
      </c>
    </row>
    <row r="9" spans="1:9" ht="93" customHeight="1">
      <c r="A9" s="31" t="s">
        <v>92</v>
      </c>
      <c r="C9" s="27" t="s">
        <v>9</v>
      </c>
      <c r="D9" s="27" t="s">
        <v>16</v>
      </c>
    </row>
    <row r="10" spans="1:9">
      <c r="A10" s="31">
        <v>2020</v>
      </c>
      <c r="C10" s="27" t="s">
        <v>12</v>
      </c>
      <c r="D10" s="27" t="s">
        <v>24</v>
      </c>
    </row>
    <row r="11" spans="1:9">
      <c r="C11" s="28"/>
      <c r="D11" s="28"/>
    </row>
    <row r="12" spans="1:9" ht="15.75">
      <c r="C12" s="13"/>
    </row>
    <row r="13" spans="1:9" ht="15.75" thickBot="1">
      <c r="B13" s="43"/>
    </row>
    <row r="14" spans="1:9" ht="15.75" thickBot="1">
      <c r="A14" s="43" t="s">
        <v>7</v>
      </c>
      <c r="B14" s="43" t="s">
        <v>19</v>
      </c>
      <c r="C14" s="43" t="s">
        <v>46</v>
      </c>
      <c r="D14" s="43" t="s">
        <v>45</v>
      </c>
      <c r="E14" s="43"/>
      <c r="F14" s="44"/>
      <c r="G14" s="45"/>
    </row>
    <row r="15" spans="1:9">
      <c r="A15" s="43" t="s">
        <v>11</v>
      </c>
      <c r="B15" s="43" t="s">
        <v>46</v>
      </c>
      <c r="C15" s="43" t="s">
        <v>45</v>
      </c>
      <c r="D15" s="88" t="s">
        <v>43</v>
      </c>
      <c r="E15" s="43"/>
      <c r="F15" s="44"/>
      <c r="G15" s="45"/>
    </row>
    <row r="16" spans="1:9">
      <c r="A16" s="43" t="s">
        <v>11</v>
      </c>
      <c r="B16" s="88" t="s">
        <v>43</v>
      </c>
      <c r="C16" s="43" t="s">
        <v>22</v>
      </c>
      <c r="D16" s="43" t="s">
        <v>45</v>
      </c>
    </row>
    <row r="19" spans="1:1">
      <c r="A19" s="31" t="s">
        <v>50</v>
      </c>
    </row>
    <row r="20" spans="1:1">
      <c r="A20" s="31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2021-01-26T06:21:29Z</dcterms:modified>
</cp:coreProperties>
</file>